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 Estim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<sst xmlns="http://schemas.openxmlformats.org/spreadsheetml/2006/main" uniqueCount="48">
  <si>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Quick Building Estimate (Thumb Rule) - Free Sample</t>
  </si>
  <si>
    <t>Fill the orange cells only. Rates are SAMPLE rates - replace them with your local market rates. (c) TheCivilStudies.com</t>
  </si>
  <si>
    <t>Input</t>
  </si>
  <si>
    <t>Value</t>
  </si>
  <si>
    <t>Unit</t>
  </si>
  <si>
    <t>Note</t>
  </si>
  <si>
    <t>Built-up area per floor</t>
  </si>
  <si>
    <t>sq ft</t>
  </si>
  <si>
    <t>Covered area of one floor incl. walls</t>
  </si>
  <si>
    <t>Number of floors</t>
  </si>
  <si>
    <t>nos</t>
  </si>
  <si>
    <t>G+1 = 2</t>
  </si>
  <si>
    <t>Total built-up area</t>
  </si>
  <si>
    <t>Auto</t>
  </si>
  <si>
    <t>Material</t>
  </si>
  <si>
    <t>Thumb rule (per sq ft)</t>
  </si>
  <si>
    <t>Quantity</t>
  </si>
  <si>
    <t>Rate (Rs)</t>
  </si>
  <si>
    <t>Per</t>
  </si>
  <si>
    <t>Amount (Rs)</t>
  </si>
  <si>
    <t>Cement</t>
  </si>
  <si>
    <t>bags</t>
  </si>
  <si>
    <t>bag</t>
  </si>
  <si>
    <t>Sand</t>
  </si>
  <si>
    <t>cft</t>
  </si>
  <si>
    <t>Aggregate (20 mm)</t>
  </si>
  <si>
    <t>Steel (TMT)</t>
  </si>
  <si>
    <t>kg</t>
  </si>
  <si>
    <t>Bricks (230 mm walls)</t>
  </si>
  <si>
    <t>no</t>
  </si>
  <si>
    <t>Paint</t>
  </si>
  <si>
    <t>litre</t>
  </si>
  <si>
    <t>Floor tiles</t>
  </si>
  <si>
    <t>Total material cost</t>
  </si>
  <si>
    <t>Cost head</t>
  </si>
  <si>
    <t>% of material</t>
  </si>
  <si>
    <t>Material cost (above)</t>
  </si>
  <si>
    <t>Labour</t>
  </si>
  <si>
    <t>Electrical + plumbing</t>
  </si>
  <si>
    <t>Sub-total</t>
  </si>
  <si>
    <t>Contingency (% of sub-total)</t>
  </si>
  <si>
    <t>GRAND TOTAL</t>
  </si>
  <si>
    <t>Cost per sq ft</t>
  </si>
  <si>
    <t>Grand total in lakh</t>
  </si>
  <si>
    <t>IMPORTANT - this is a THUMB-RULE estimate (+/- 15-20%). Use it for budgeting and checking a contractor quote, not for tendering.</t>
  </si>
  <si>
    <t>Thumb rules assume an RCC framed house (G to G+2) with 230 mm outer walls, normal finishes and normal soil.</t>
  </si>
  <si>
    <t>Need a real estimate from your drawing? The Building Estimate &amp; BOQ Excel Kit measures every item (footings, columns, beams, slabs,</t>
  </si>
  <si>
    <t>brickwork with openings, plaster, flooring) and prints a priced 21-item BOQ + abstract: thecivilstudies.com/product/building-estimate-boq-excel-kit/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</si>
</sst>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E1A3A"/>
      <name val="Calibri"/>
    </font>
    <font>
      <b val="0"/>
      <i val="1"/>
      <strike val="0"/>
      <u val="none"/>
      <sz val="10"/>
      <color rgb="FF66708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5616"/>
      <name val="Calibri"/>
    </font>
    <font>
      <b val="0"/>
      <i val="0"/>
      <strike val="0"/>
      <u val="single"/>
      <sz val="11"/>
      <color rgb="FF1D4ED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E1A3A"/>
        <bgColor rgb="FF000000"/>
      </patternFill>
    </fill>
    <fill>
      <patternFill patternType="solid">
        <fgColor rgb="FFE8ECF5"/>
        <bgColor rgb="FF000000"/>
      </patternFill>
    </fill>
    <fill>
      <patternFill patternType="solid">
        <fgColor rgb="FFE65616"/>
        <bgColor rgb="FF000000"/>
      </patternFill>
    </fill>
    <fill>
      <patternFill patternType="solid">
        <fgColor rgb="FFFFE8DC"/>
        <bgColor rgb="FF000000"/>
      </patternFill>
    </fill>
  </fills>
  <borders count="2">
    <border>
      <left/>
      <right/>
      <top/>
      <bottom/>
      <diagonal/>
    </border>
    <border>
      <left style="thin">
        <color rgb="FFD9DEE8"/>
      </left>
      <right style="thin">
        <color rgb="FFD9DEE8"/>
      </right>
      <top style="thin">
        <color rgb="FFD9DEE8"/>
      </top>
      <bottom style="thin">
        <color rgb="FFD9DEE8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0"/>
    <xf xfId="0" fontId="4" numFmtId="0" fillId="0" borderId="1" applyFont="1" applyNumberFormat="0" applyFill="0" applyBorder="1" applyAlignment="0"/>
    <xf xfId="0" fontId="4" numFmtId="3" fillId="0" borderId="1" applyFont="1" applyNumberFormat="1" applyFill="0" applyBorder="1" applyAlignment="0"/>
    <xf xfId="0" fontId="4" numFmtId="0" fillId="3" borderId="1" applyFont="1" applyNumberFormat="0" applyFill="1" applyBorder="1" applyAlignment="0"/>
    <xf xfId="0" fontId="3" numFmtId="0" fillId="4" borderId="1" applyFont="1" applyNumberFormat="0" applyFill="1" applyBorder="1" applyAlignment="0"/>
    <xf xfId="0" fontId="4" numFmtId="9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4" numFmtId="3" fillId="3" borderId="1" applyFont="1" applyNumberFormat="1" applyFill="1" applyBorder="1" applyAlignment="0"/>
    <xf xfId="0" fontId="0" numFmtId="3" fillId="0" borderId="0" applyFont="0" applyNumberFormat="1" applyFill="0" applyBorder="0" applyAlignment="0"/>
    <xf xfId="0" fontId="3" numFmtId="3" fillId="2" borderId="1" applyFont="1" applyNumberFormat="1" applyFill="1" applyBorder="1" applyAlignment="1">
      <alignment vertical="center" textRotation="0" wrapText="true" shrinkToFit="false"/>
    </xf>
    <xf xfId="0" fontId="3" numFmtId="3" fillId="4" borderId="1" applyFont="1" applyNumberFormat="1" applyFill="1" applyBorder="1" applyAlignment="0"/>
    <xf xfId="0" fontId="3" numFmtId="2" fillId="4" borderId="1" applyFont="1" applyNumberFormat="1" applyFill="1" applyBorder="1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0" numFmtId="3" fillId="5" borderId="1" applyFont="0" applyNumberFormat="1" applyFill="1" applyBorder="1" applyAlignment="0" applyProtection="true">
      <protection locked="false"/>
    </xf>
    <xf xfId="0" fontId="0" numFmtId="0" fillId="5" borderId="1" applyFont="0" applyNumberFormat="0" applyFill="1" applyBorder="1" applyAlignment="0" applyProtection="true">
      <protection locked="false"/>
    </xf>
    <xf xfId="0" fontId="0" numFmtId="9" fillId="5" borderId="1" applyFont="0" applyNumberFormat="1" applyFill="1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hecivilstudies.com/product/building-estimate-boq-excel-kit/?utm_source=free-estimate-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G32"/>
  <sheetViews>
    <sheetView tabSelected="1" workbookViewId="0" showGridLines="true" showRowColHeaders="1">
      <pane ySplit="3" activePane="bottomLeft" state="frozen" topLeftCell="A4"/>
      <selection pane="bottomLeft" activeCell="B24" sqref="B24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9" customWidth="true" style="0"/>
    <col min="4" max="4" width="12" customWidth="true" style="0"/>
    <col min="5" max="5" width="11" customWidth="true" style="0"/>
    <col min="6" max="6" width="8" customWidth="true" style="0"/>
    <col min="7" max="7" width="16" customWidth="true" style="0"/>
  </cols>
  <sheetData>
    <row r="1" spans="1:7" customHeight="1" ht="28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</row>
    <row r="5" spans="1:7">
      <c r="A5" s="4" t="s">
        <v>6</v>
      </c>
      <c r="B5" s="18">
        <v>1000</v>
      </c>
      <c r="C5" s="4" t="s">
        <v>7</v>
      </c>
      <c r="D5" s="4" t="s">
        <v>8</v>
      </c>
    </row>
    <row r="6" spans="1:7">
      <c r="A6" s="4" t="s">
        <v>9</v>
      </c>
      <c r="B6" s="18">
        <v>2</v>
      </c>
      <c r="C6" s="4" t="s">
        <v>10</v>
      </c>
      <c r="D6" s="4" t="s">
        <v>11</v>
      </c>
    </row>
    <row r="7" spans="1:7">
      <c r="A7" s="4" t="s">
        <v>12</v>
      </c>
      <c r="B7" s="6">
        <f>B5*B6</f>
        <v>2000</v>
      </c>
      <c r="C7" s="4" t="s">
        <v>7</v>
      </c>
      <c r="D7" s="4" t="s">
        <v>13</v>
      </c>
    </row>
    <row r="9" spans="1:7">
      <c r="A9" s="3" t="s">
        <v>14</v>
      </c>
      <c r="B9" s="3" t="s">
        <v>15</v>
      </c>
      <c r="C9" s="3" t="s">
        <v>4</v>
      </c>
      <c r="D9" s="3" t="s">
        <v>16</v>
      </c>
      <c r="E9" s="3" t="s">
        <v>17</v>
      </c>
      <c r="F9" s="3" t="s">
        <v>18</v>
      </c>
      <c r="G9" s="3" t="s">
        <v>19</v>
      </c>
    </row>
    <row r="10" spans="1:7">
      <c r="A10" s="4" t="s">
        <v>20</v>
      </c>
      <c r="B10" s="19">
        <v>0.4</v>
      </c>
      <c r="C10" s="4" t="s">
        <v>21</v>
      </c>
      <c r="D10" s="10">
        <f>ROUND(B10*$B$7,0)</f>
        <v>800</v>
      </c>
      <c r="E10" s="19">
        <v>400</v>
      </c>
      <c r="F10" s="4" t="s">
        <v>22</v>
      </c>
      <c r="G10" s="10">
        <f>D10*E10</f>
        <v>320000</v>
      </c>
    </row>
    <row r="11" spans="1:7">
      <c r="A11" s="4" t="s">
        <v>23</v>
      </c>
      <c r="B11" s="19">
        <v>1.816</v>
      </c>
      <c r="C11" s="4" t="s">
        <v>24</v>
      </c>
      <c r="D11" s="10">
        <f>ROUND(B11*$B$7,0)</f>
        <v>3632</v>
      </c>
      <c r="E11" s="19">
        <v>60</v>
      </c>
      <c r="F11" s="4" t="s">
        <v>24</v>
      </c>
      <c r="G11" s="10">
        <f>D11*E11</f>
        <v>217920</v>
      </c>
    </row>
    <row r="12" spans="1:7">
      <c r="A12" s="4" t="s">
        <v>25</v>
      </c>
      <c r="B12" s="19">
        <v>1.35</v>
      </c>
      <c r="C12" s="4" t="s">
        <v>24</v>
      </c>
      <c r="D12" s="10">
        <f>ROUND(B12*$B$7,0)</f>
        <v>2700</v>
      </c>
      <c r="E12" s="19">
        <v>50</v>
      </c>
      <c r="F12" s="4" t="s">
        <v>24</v>
      </c>
      <c r="G12" s="10">
        <f>D12*E12</f>
        <v>135000</v>
      </c>
    </row>
    <row r="13" spans="1:7">
      <c r="A13" s="4" t="s">
        <v>26</v>
      </c>
      <c r="B13" s="19">
        <v>4</v>
      </c>
      <c r="C13" s="4" t="s">
        <v>27</v>
      </c>
      <c r="D13" s="10">
        <f>ROUND(B13*$B$7,0)</f>
        <v>8000</v>
      </c>
      <c r="E13" s="19">
        <v>65</v>
      </c>
      <c r="F13" s="4" t="s">
        <v>27</v>
      </c>
      <c r="G13" s="10">
        <f>D13*E13</f>
        <v>520000</v>
      </c>
    </row>
    <row r="14" spans="1:7">
      <c r="A14" s="4" t="s">
        <v>28</v>
      </c>
      <c r="B14" s="19">
        <v>8</v>
      </c>
      <c r="C14" s="4" t="s">
        <v>10</v>
      </c>
      <c r="D14" s="10">
        <f>ROUND(B14*$B$7,0)</f>
        <v>16000</v>
      </c>
      <c r="E14" s="19">
        <v>9</v>
      </c>
      <c r="F14" s="4" t="s">
        <v>29</v>
      </c>
      <c r="G14" s="10">
        <f>D14*E14</f>
        <v>144000</v>
      </c>
    </row>
    <row r="15" spans="1:7">
      <c r="A15" s="4" t="s">
        <v>30</v>
      </c>
      <c r="B15" s="19">
        <v>0.18</v>
      </c>
      <c r="C15" s="4" t="s">
        <v>31</v>
      </c>
      <c r="D15" s="10">
        <f>ROUND(B15*$B$7,0)</f>
        <v>360</v>
      </c>
      <c r="E15" s="19">
        <v>300</v>
      </c>
      <c r="F15" s="4" t="s">
        <v>31</v>
      </c>
      <c r="G15" s="10">
        <f>D15*E15</f>
        <v>108000</v>
      </c>
    </row>
    <row r="16" spans="1:7">
      <c r="A16" s="4" t="s">
        <v>32</v>
      </c>
      <c r="B16" s="19">
        <v>1.3</v>
      </c>
      <c r="C16" s="4" t="s">
        <v>7</v>
      </c>
      <c r="D16" s="10">
        <f>ROUND(B16*$B$7,0)</f>
        <v>2600</v>
      </c>
      <c r="E16" s="19">
        <v>55</v>
      </c>
      <c r="F16" s="4" t="s">
        <v>7</v>
      </c>
      <c r="G16" s="10">
        <f>D16*E16</f>
        <v>143000</v>
      </c>
    </row>
    <row r="17" spans="1:7">
      <c r="A17" s="7" t="s">
        <v>33</v>
      </c>
      <c r="B17" s="7"/>
      <c r="C17" s="7"/>
      <c r="D17" s="7"/>
      <c r="E17" s="7"/>
      <c r="F17" s="7"/>
      <c r="G17" s="11">
        <f>SUM(G10:G16)</f>
        <v>1587920</v>
      </c>
    </row>
    <row r="18" spans="1:7">
      <c r="G18" s="12"/>
    </row>
    <row r="19" spans="1:7">
      <c r="A19" s="3" t="s">
        <v>34</v>
      </c>
      <c r="B19" s="3" t="s">
        <v>35</v>
      </c>
      <c r="C19" s="3"/>
      <c r="D19" s="3"/>
      <c r="E19" s="3"/>
      <c r="F19" s="3"/>
      <c r="G19" s="13" t="s">
        <v>19</v>
      </c>
    </row>
    <row r="20" spans="1:7">
      <c r="A20" s="4" t="s">
        <v>36</v>
      </c>
      <c r="B20" s="4"/>
      <c r="C20" s="4"/>
      <c r="D20" s="4"/>
      <c r="E20" s="4"/>
      <c r="F20" s="4"/>
      <c r="G20" s="10">
        <f>G17</f>
        <v>1587920</v>
      </c>
    </row>
    <row r="21" spans="1:7">
      <c r="A21" s="4" t="s">
        <v>37</v>
      </c>
      <c r="B21" s="20">
        <v>0.4</v>
      </c>
      <c r="C21" s="4"/>
      <c r="D21" s="4"/>
      <c r="E21" s="4"/>
      <c r="F21" s="4"/>
      <c r="G21" s="10">
        <f>G20*B21</f>
        <v>635168</v>
      </c>
    </row>
    <row r="22" spans="1:7">
      <c r="A22" s="4" t="s">
        <v>38</v>
      </c>
      <c r="B22" s="20">
        <v>0.12</v>
      </c>
      <c r="C22" s="4"/>
      <c r="D22" s="4"/>
      <c r="E22" s="4"/>
      <c r="F22" s="4"/>
      <c r="G22" s="10">
        <f>G20*B22</f>
        <v>190550.39999999999418</v>
      </c>
    </row>
    <row r="23" spans="1:7">
      <c r="A23" s="5" t="s">
        <v>39</v>
      </c>
      <c r="B23" s="9"/>
      <c r="C23" s="5"/>
      <c r="D23" s="5"/>
      <c r="E23" s="5"/>
      <c r="F23" s="5"/>
      <c r="G23" s="6">
        <f>SUM(G20:G22)</f>
        <v>2413638.39999999990687</v>
      </c>
    </row>
    <row r="24" spans="1:7">
      <c r="A24" s="4" t="s">
        <v>40</v>
      </c>
      <c r="B24" s="20">
        <v>0.05</v>
      </c>
      <c r="C24" s="4"/>
      <c r="D24" s="4"/>
      <c r="E24" s="4"/>
      <c r="F24" s="4"/>
      <c r="G24" s="10">
        <f>G23*B24</f>
        <v>120681.91999999999825</v>
      </c>
    </row>
    <row r="25" spans="1:7">
      <c r="A25" s="8" t="s">
        <v>41</v>
      </c>
      <c r="B25" s="8"/>
      <c r="C25" s="8"/>
      <c r="D25" s="8"/>
      <c r="E25" s="8"/>
      <c r="F25" s="8"/>
      <c r="G25" s="14">
        <f>G23+G24</f>
        <v>2534320.31999999983236</v>
      </c>
    </row>
    <row r="26" spans="1:7">
      <c r="A26" s="8" t="s">
        <v>42</v>
      </c>
      <c r="B26" s="8"/>
      <c r="C26" s="8"/>
      <c r="D26" s="8"/>
      <c r="E26" s="8"/>
      <c r="F26" s="8"/>
      <c r="G26" s="14">
        <f>G25/B7</f>
        <v>1267.16015999999991</v>
      </c>
    </row>
    <row r="27" spans="1:7">
      <c r="A27" s="8" t="s">
        <v>43</v>
      </c>
      <c r="B27" s="8"/>
      <c r="C27" s="8"/>
      <c r="D27" s="8"/>
      <c r="E27" s="8"/>
      <c r="F27" s="8"/>
      <c r="G27" s="15">
        <f>G25/100000</f>
        <v>25.3432032</v>
      </c>
    </row>
    <row r="29" spans="1:7">
      <c r="A29" s="16" t="s">
        <v>44</v>
      </c>
    </row>
    <row r="30" spans="1:7">
      <c r="A30" t="s">
        <v>45</v>
      </c>
    </row>
    <row r="31" spans="1:7">
      <c r="A31" t="s">
        <v>46</v>
      </c>
    </row>
    <row r="32" spans="1:7">
      <c r="A32" s="17" t="s">
        <v>47</v>
      </c>
    </row>
  </sheetData>
  <sheetProtection sheet="1"/>
  <hyperlinks>
    <hyperlink ref="A32" r:id="rId_hyperlink_1"/>
  </hyperlink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Estimate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TheCivilStudies.com</dc:creator>
  <cp:lastModifiedBy>Unknown Creator</cp:lastModifiedBy>
  <dcterms:created xsi:type="dcterms:W3CDTF">2026-10-04T12:35:02+00:00</dcterms:created>
  <dcterms:modified xsi:type="dcterms:W3CDTF">2026-10-04T12:35:02+00:00</dcterms:modified>
  <dc:title>Quick Building Estimate - Free Sample</dc:title>
  <dc:description/>
  <dc:subject/>
  <cp:keywords/>
  <cp:category/>
</cp:coreProperties>
</file>